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ropbox\DESY\"/>
    </mc:Choice>
  </mc:AlternateContent>
  <bookViews>
    <workbookView xWindow="0" yWindow="0" windowWidth="15345" windowHeight="387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8" i="2"/>
  <c r="C8" i="2"/>
  <c r="D7" i="2"/>
  <c r="C6" i="2"/>
  <c r="D6" i="2" s="1"/>
  <c r="D5" i="2"/>
  <c r="E5" i="2" s="1"/>
  <c r="C4" i="2"/>
  <c r="D4" i="2" s="1"/>
  <c r="E4" i="2" s="1"/>
  <c r="H3" i="2"/>
  <c r="F3" i="2"/>
  <c r="E6" i="2" l="1"/>
  <c r="E7" i="2" s="1"/>
  <c r="H4" i="2"/>
  <c r="H5" i="2" s="1"/>
  <c r="H6" i="2"/>
  <c r="H7" i="2" s="1"/>
  <c r="H8" i="2" s="1"/>
  <c r="H9" i="2" s="1"/>
  <c r="D3" i="1"/>
  <c r="F3" i="1"/>
  <c r="H22" i="1"/>
  <c r="C23" i="1"/>
  <c r="C25" i="1"/>
  <c r="C27" i="1"/>
  <c r="H11" i="1"/>
  <c r="C12" i="1"/>
  <c r="H12" i="1" s="1"/>
  <c r="H13" i="1" s="1"/>
  <c r="C14" i="1"/>
  <c r="C16" i="1"/>
  <c r="H33" i="1"/>
  <c r="C34" i="1"/>
  <c r="C36" i="1"/>
  <c r="D36" i="1" s="1"/>
  <c r="C38" i="1"/>
  <c r="H43" i="1"/>
  <c r="C44" i="1"/>
  <c r="H44" i="1" s="1"/>
  <c r="H45" i="1" s="1"/>
  <c r="C46" i="1"/>
  <c r="D46" i="1" s="1"/>
  <c r="C48" i="1"/>
  <c r="C55" i="1"/>
  <c r="D55" i="1" s="1"/>
  <c r="E55" i="1" s="1"/>
  <c r="H54" i="1"/>
  <c r="C57" i="1"/>
  <c r="C59" i="1"/>
  <c r="D59" i="1" s="1"/>
  <c r="D60" i="1"/>
  <c r="D58" i="1"/>
  <c r="D56" i="1"/>
  <c r="F54" i="1"/>
  <c r="D49" i="1"/>
  <c r="D47" i="1"/>
  <c r="D45" i="1"/>
  <c r="F43" i="1"/>
  <c r="D39" i="1"/>
  <c r="D37" i="1"/>
  <c r="D35" i="1"/>
  <c r="F33" i="1"/>
  <c r="D28" i="1"/>
  <c r="D26" i="1"/>
  <c r="D25" i="1"/>
  <c r="D24" i="1"/>
  <c r="D23" i="1"/>
  <c r="E23" i="1" s="1"/>
  <c r="F22" i="1"/>
  <c r="D17" i="1"/>
  <c r="D15" i="1"/>
  <c r="D13" i="1"/>
  <c r="F11" i="1"/>
  <c r="D5" i="1"/>
  <c r="F5" i="1"/>
  <c r="D4" i="1"/>
  <c r="F4" i="1"/>
  <c r="D6" i="1"/>
  <c r="F6" i="1"/>
  <c r="G5" i="2" l="1"/>
  <c r="E8" i="2"/>
  <c r="E9" i="2" s="1"/>
  <c r="D14" i="1"/>
  <c r="H14" i="1"/>
  <c r="E56" i="1"/>
  <c r="H6" i="1"/>
  <c r="H15" i="1"/>
  <c r="H16" i="1" s="1"/>
  <c r="H17" i="1" s="1"/>
  <c r="H34" i="1"/>
  <c r="H35" i="1" s="1"/>
  <c r="H36" i="1" s="1"/>
  <c r="H37" i="1" s="1"/>
  <c r="H38" i="1" s="1"/>
  <c r="H39" i="1" s="1"/>
  <c r="H23" i="1"/>
  <c r="H24" i="1" s="1"/>
  <c r="H25" i="1" s="1"/>
  <c r="H26" i="1" s="1"/>
  <c r="H27" i="1" s="1"/>
  <c r="H28" i="1" s="1"/>
  <c r="H46" i="1"/>
  <c r="H47" i="1" s="1"/>
  <c r="H48" i="1" s="1"/>
  <c r="H49" i="1" s="1"/>
  <c r="C29" i="1"/>
  <c r="H55" i="1"/>
  <c r="H56" i="1" s="1"/>
  <c r="H57" i="1" s="1"/>
  <c r="H58" i="1" s="1"/>
  <c r="H59" i="1" s="1"/>
  <c r="H60" i="1" s="1"/>
  <c r="H4" i="1"/>
  <c r="D12" i="1"/>
  <c r="E12" i="1" s="1"/>
  <c r="E13" i="1" s="1"/>
  <c r="E14" i="1" s="1"/>
  <c r="E15" i="1" s="1"/>
  <c r="G13" i="1" s="1"/>
  <c r="D38" i="1"/>
  <c r="D44" i="1"/>
  <c r="E44" i="1" s="1"/>
  <c r="E45" i="1" s="1"/>
  <c r="E46" i="1" s="1"/>
  <c r="E47" i="1" s="1"/>
  <c r="G45" i="1" s="1"/>
  <c r="D57" i="1"/>
  <c r="E57" i="1" s="1"/>
  <c r="E58" i="1" s="1"/>
  <c r="H5" i="1"/>
  <c r="D27" i="1"/>
  <c r="H3" i="1"/>
  <c r="E24" i="1"/>
  <c r="E25" i="1" s="1"/>
  <c r="E26" i="1" s="1"/>
  <c r="D34" i="1"/>
  <c r="E34" i="1" s="1"/>
  <c r="E35" i="1" s="1"/>
  <c r="E36" i="1" s="1"/>
  <c r="E37" i="1" s="1"/>
  <c r="D48" i="1"/>
  <c r="D16" i="1"/>
  <c r="C18" i="1"/>
  <c r="H7" i="1" l="1"/>
  <c r="E27" i="1"/>
  <c r="E28" i="1" s="1"/>
  <c r="E59" i="1"/>
  <c r="E60" i="1" s="1"/>
  <c r="G56" i="1"/>
  <c r="E16" i="1"/>
  <c r="E17" i="1" s="1"/>
  <c r="E48" i="1"/>
  <c r="E49" i="1" s="1"/>
  <c r="G35" i="1"/>
  <c r="E38" i="1"/>
  <c r="E39" i="1" s="1"/>
</calcChain>
</file>

<file path=xl/sharedStrings.xml><?xml version="1.0" encoding="utf-8"?>
<sst xmlns="http://schemas.openxmlformats.org/spreadsheetml/2006/main" count="66" uniqueCount="13">
  <si>
    <t>cooling rate</t>
  </si>
  <si>
    <t>time/s</t>
  </si>
  <si>
    <t>hold</t>
  </si>
  <si>
    <t>total</t>
  </si>
  <si>
    <t>T_austenite</t>
  </si>
  <si>
    <t>heating time</t>
  </si>
  <si>
    <t>No. data</t>
  </si>
  <si>
    <t>T_room</t>
  </si>
  <si>
    <t>fast mode</t>
  </si>
  <si>
    <t>total number</t>
  </si>
  <si>
    <t>time after fast</t>
  </si>
  <si>
    <t>total time</t>
  </si>
  <si>
    <t>heating rate/ Cs-1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</si>
</sst>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Sheet1!$J$43:$J$50</c:f>
              <c:numCache>
                <c:formatCode>General</c:formatCode>
                <c:ptCount val="8"/>
                <c:pt idx="0">
                  <c:v>0</c:v>
                </c:pt>
                <c:pt idx="1">
                  <c:v>20</c:v>
                </c:pt>
                <c:pt idx="2">
                  <c:v>137.5</c:v>
                </c:pt>
                <c:pt idx="3">
                  <c:v>437.5</c:v>
                </c:pt>
                <c:pt idx="4">
                  <c:v>517.5</c:v>
                </c:pt>
                <c:pt idx="5">
                  <c:v>817.5</c:v>
                </c:pt>
                <c:pt idx="6">
                  <c:v>855</c:v>
                </c:pt>
                <c:pt idx="7">
                  <c:v>975</c:v>
                </c:pt>
              </c:numCache>
            </c:numRef>
          </c:xVal>
          <c:yVal>
            <c:numRef>
              <c:f>Sheet1!$K$43:$K$50</c:f>
              <c:numCache>
                <c:formatCode>General</c:formatCode>
                <c:ptCount val="8"/>
                <c:pt idx="0">
                  <c:v>25</c:v>
                </c:pt>
                <c:pt idx="1">
                  <c:v>25</c:v>
                </c:pt>
                <c:pt idx="2">
                  <c:v>1200</c:v>
                </c:pt>
                <c:pt idx="3">
                  <c:v>1200</c:v>
                </c:pt>
                <c:pt idx="4">
                  <c:v>400</c:v>
                </c:pt>
                <c:pt idx="5">
                  <c:v>400</c:v>
                </c:pt>
                <c:pt idx="6">
                  <c:v>25</c:v>
                </c:pt>
                <c:pt idx="7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C3-4871-978E-481DC7788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22594384"/>
        <c:axId val="-1122592208"/>
      </c:scatterChart>
      <c:valAx>
        <c:axId val="-112259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22592208"/>
        <c:crosses val="autoZero"/>
        <c:crossBetween val="midCat"/>
      </c:valAx>
      <c:valAx>
        <c:axId val="-112259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22594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261937</xdr:colOff>
      <xdr:row>55</xdr:row>
      <xdr:rowOff>161925</xdr:rowOff>
    </xdr:from>
    <xdr:to>
      <xdr:col>20</xdr:col>
      <xdr:colOff>566737</xdr:colOff>
      <xdr:row>70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1"/>
  <sheetViews>
    <sheetView topLeftCell="A16" workbookViewId="0">
      <selection activeCell="A52" sqref="A52:K61"/>
    </sheetView>
  </sheetViews>
  <sheetFormatPr defaultRowHeight="15" x14ac:dyDescent="0.25"/>
  <cols>
    <col min="2" max="2" width="11.42578125" bestFit="1" customWidth="1"/>
    <col min="3" max="3" width="12.28515625" bestFit="1" customWidth="1"/>
  </cols>
  <sheetData>
    <row r="2" spans="1:11" s="2" customFormat="1" ht="45" x14ac:dyDescent="0.25">
      <c r="B2" s="2" t="s">
        <v>4</v>
      </c>
      <c r="C2" s="2" t="s">
        <v>0</v>
      </c>
      <c r="D2" s="2" t="s">
        <v>1</v>
      </c>
      <c r="E2" s="2" t="s">
        <v>12</v>
      </c>
      <c r="G2" s="2" t="s">
        <v>2</v>
      </c>
      <c r="H2" s="2" t="s">
        <v>3</v>
      </c>
    </row>
    <row r="3" spans="1:11" s="2" customFormat="1" x14ac:dyDescent="0.25">
      <c r="B3" s="2">
        <v>1200</v>
      </c>
      <c r="C3" s="2">
        <v>1</v>
      </c>
      <c r="D3">
        <f>B3/C3</f>
        <v>1200</v>
      </c>
      <c r="E3" s="2">
        <v>10</v>
      </c>
      <c r="F3">
        <f>B3/E3</f>
        <v>120</v>
      </c>
      <c r="G3" s="2">
        <v>300</v>
      </c>
      <c r="H3">
        <f>D3+F3+G3</f>
        <v>1620</v>
      </c>
    </row>
    <row r="4" spans="1:11" x14ac:dyDescent="0.25">
      <c r="B4">
        <v>1200</v>
      </c>
      <c r="C4">
        <v>2</v>
      </c>
      <c r="D4">
        <f>B4/C4</f>
        <v>600</v>
      </c>
      <c r="E4">
        <v>10</v>
      </c>
      <c r="F4">
        <f>B4/E4</f>
        <v>120</v>
      </c>
      <c r="G4">
        <v>300</v>
      </c>
      <c r="H4">
        <f>D4+F4+G4</f>
        <v>1020</v>
      </c>
    </row>
    <row r="5" spans="1:11" x14ac:dyDescent="0.25">
      <c r="B5">
        <v>1200</v>
      </c>
      <c r="C5">
        <v>3</v>
      </c>
      <c r="D5">
        <f t="shared" ref="D5:D6" si="0">B5/C5</f>
        <v>400</v>
      </c>
      <c r="E5">
        <v>10</v>
      </c>
      <c r="F5">
        <f t="shared" ref="F5:F6" si="1">B5/E5</f>
        <v>120</v>
      </c>
      <c r="G5">
        <v>300</v>
      </c>
      <c r="H5">
        <f t="shared" ref="H5:H6" si="2">D5+F5+G5</f>
        <v>820</v>
      </c>
    </row>
    <row r="6" spans="1:11" x14ac:dyDescent="0.25">
      <c r="B6">
        <v>1200</v>
      </c>
      <c r="C6">
        <v>5</v>
      </c>
      <c r="D6">
        <f t="shared" si="0"/>
        <v>240</v>
      </c>
      <c r="E6">
        <v>10</v>
      </c>
      <c r="F6">
        <f t="shared" si="1"/>
        <v>120</v>
      </c>
      <c r="G6">
        <v>300</v>
      </c>
      <c r="H6">
        <f t="shared" si="2"/>
        <v>660</v>
      </c>
    </row>
    <row r="7" spans="1:11" x14ac:dyDescent="0.25">
      <c r="H7">
        <f>SUM(H4:H6)/3600</f>
        <v>0.69444444444444442</v>
      </c>
    </row>
    <row r="9" spans="1:11" x14ac:dyDescent="0.25">
      <c r="A9" s="1">
        <v>490</v>
      </c>
    </row>
    <row r="10" spans="1:11" x14ac:dyDescent="0.25">
      <c r="A10" t="s">
        <v>7</v>
      </c>
      <c r="B10" t="s">
        <v>4</v>
      </c>
      <c r="C10" t="s">
        <v>5</v>
      </c>
      <c r="D10" t="s">
        <v>6</v>
      </c>
      <c r="E10" t="s">
        <v>9</v>
      </c>
      <c r="F10" t="s">
        <v>8</v>
      </c>
      <c r="G10" t="s">
        <v>10</v>
      </c>
      <c r="H10" t="s">
        <v>11</v>
      </c>
      <c r="J10" t="s">
        <v>11</v>
      </c>
      <c r="K10" t="s">
        <v>4</v>
      </c>
    </row>
    <row r="11" spans="1:11" x14ac:dyDescent="0.25">
      <c r="B11">
        <v>25</v>
      </c>
      <c r="C11">
        <v>20</v>
      </c>
      <c r="D11">
        <v>200</v>
      </c>
      <c r="E11">
        <v>200</v>
      </c>
      <c r="F11">
        <f>E11</f>
        <v>200</v>
      </c>
      <c r="H11">
        <f>C11</f>
        <v>20</v>
      </c>
      <c r="J11">
        <v>0</v>
      </c>
      <c r="K11">
        <v>25</v>
      </c>
    </row>
    <row r="12" spans="1:11" x14ac:dyDescent="0.25">
      <c r="A12">
        <v>25</v>
      </c>
      <c r="B12">
        <v>1200</v>
      </c>
      <c r="C12">
        <f>(B12-A12)/10</f>
        <v>117.5</v>
      </c>
      <c r="D12">
        <f t="shared" ref="D12:D17" si="3">C12*20</f>
        <v>2350</v>
      </c>
      <c r="E12">
        <f>E11+D12</f>
        <v>2550</v>
      </c>
      <c r="H12">
        <f>C12+H11</f>
        <v>137.5</v>
      </c>
      <c r="J12">
        <v>20</v>
      </c>
      <c r="K12">
        <v>25</v>
      </c>
    </row>
    <row r="13" spans="1:11" x14ac:dyDescent="0.25">
      <c r="B13">
        <v>1200</v>
      </c>
      <c r="C13">
        <v>300</v>
      </c>
      <c r="D13">
        <f t="shared" si="3"/>
        <v>6000</v>
      </c>
      <c r="E13">
        <f>D13+E12</f>
        <v>8550</v>
      </c>
      <c r="F13">
        <v>8300</v>
      </c>
      <c r="G13">
        <f>(E15-F13)/4</f>
        <v>1917.5</v>
      </c>
      <c r="H13">
        <f t="shared" ref="H13:H17" si="4">C13+H12</f>
        <v>437.5</v>
      </c>
      <c r="J13">
        <v>137.5</v>
      </c>
      <c r="K13">
        <v>1200</v>
      </c>
    </row>
    <row r="14" spans="1:11" x14ac:dyDescent="0.25">
      <c r="B14">
        <v>490</v>
      </c>
      <c r="C14">
        <f>(B13-B14)/10</f>
        <v>71</v>
      </c>
      <c r="D14">
        <f t="shared" si="3"/>
        <v>1420</v>
      </c>
      <c r="E14">
        <f t="shared" ref="E14:E17" si="5">D14+E13</f>
        <v>9970</v>
      </c>
      <c r="H14">
        <f t="shared" si="4"/>
        <v>508.5</v>
      </c>
      <c r="J14">
        <v>437.5</v>
      </c>
      <c r="K14">
        <v>1200</v>
      </c>
    </row>
    <row r="15" spans="1:11" x14ac:dyDescent="0.25">
      <c r="B15">
        <v>490</v>
      </c>
      <c r="C15">
        <v>300</v>
      </c>
      <c r="D15">
        <f t="shared" si="3"/>
        <v>6000</v>
      </c>
      <c r="E15">
        <f t="shared" si="5"/>
        <v>15970</v>
      </c>
      <c r="G15">
        <v>15000</v>
      </c>
      <c r="H15">
        <f t="shared" si="4"/>
        <v>808.5</v>
      </c>
      <c r="J15">
        <v>508.5</v>
      </c>
      <c r="K15">
        <v>490</v>
      </c>
    </row>
    <row r="16" spans="1:11" x14ac:dyDescent="0.25">
      <c r="B16">
        <v>25</v>
      </c>
      <c r="C16">
        <f>(B15-B16)/10</f>
        <v>46.5</v>
      </c>
      <c r="D16">
        <f t="shared" si="3"/>
        <v>930</v>
      </c>
      <c r="E16">
        <f t="shared" si="5"/>
        <v>16900</v>
      </c>
      <c r="H16">
        <f t="shared" si="4"/>
        <v>855</v>
      </c>
      <c r="J16">
        <v>808.5</v>
      </c>
      <c r="K16">
        <v>490</v>
      </c>
    </row>
    <row r="17" spans="1:11" x14ac:dyDescent="0.25">
      <c r="B17">
        <v>25</v>
      </c>
      <c r="C17">
        <v>120</v>
      </c>
      <c r="D17">
        <f t="shared" si="3"/>
        <v>2400</v>
      </c>
      <c r="E17">
        <f t="shared" si="5"/>
        <v>19300</v>
      </c>
      <c r="H17">
        <f t="shared" si="4"/>
        <v>975</v>
      </c>
      <c r="J17">
        <v>855</v>
      </c>
      <c r="K17">
        <v>25</v>
      </c>
    </row>
    <row r="18" spans="1:11" x14ac:dyDescent="0.25">
      <c r="C18">
        <f>SUM(C11:C17)</f>
        <v>975</v>
      </c>
      <c r="J18">
        <v>975</v>
      </c>
      <c r="K18">
        <v>25</v>
      </c>
    </row>
    <row r="20" spans="1:11" x14ac:dyDescent="0.25">
      <c r="A20" s="1">
        <v>460</v>
      </c>
    </row>
    <row r="21" spans="1:11" x14ac:dyDescent="0.25">
      <c r="A21" t="s">
        <v>7</v>
      </c>
      <c r="B21" t="s">
        <v>4</v>
      </c>
      <c r="C21" t="s">
        <v>5</v>
      </c>
      <c r="D21" t="s">
        <v>6</v>
      </c>
      <c r="E21" t="s">
        <v>9</v>
      </c>
      <c r="F21" t="s">
        <v>8</v>
      </c>
      <c r="G21" t="s">
        <v>10</v>
      </c>
      <c r="H21" t="s">
        <v>11</v>
      </c>
      <c r="J21" t="s">
        <v>11</v>
      </c>
      <c r="K21" t="s">
        <v>4</v>
      </c>
    </row>
    <row r="22" spans="1:11" x14ac:dyDescent="0.25">
      <c r="B22">
        <v>25</v>
      </c>
      <c r="C22">
        <v>20</v>
      </c>
      <c r="D22">
        <v>200</v>
      </c>
      <c r="E22">
        <v>200</v>
      </c>
      <c r="F22">
        <f>E22</f>
        <v>200</v>
      </c>
      <c r="H22">
        <f>C22</f>
        <v>20</v>
      </c>
      <c r="J22">
        <v>0</v>
      </c>
      <c r="K22">
        <v>25</v>
      </c>
    </row>
    <row r="23" spans="1:11" x14ac:dyDescent="0.25">
      <c r="A23">
        <v>25</v>
      </c>
      <c r="B23">
        <v>1200</v>
      </c>
      <c r="C23">
        <f>(B23-A23)/10</f>
        <v>117.5</v>
      </c>
      <c r="D23">
        <f t="shared" ref="D23:D28" si="6">C23*20</f>
        <v>2350</v>
      </c>
      <c r="E23">
        <f>E22+D23</f>
        <v>2550</v>
      </c>
      <c r="H23">
        <f>C23+H22</f>
        <v>137.5</v>
      </c>
      <c r="J23">
        <v>20</v>
      </c>
      <c r="K23">
        <v>25</v>
      </c>
    </row>
    <row r="24" spans="1:11" x14ac:dyDescent="0.25">
      <c r="B24">
        <v>1200</v>
      </c>
      <c r="C24">
        <v>300</v>
      </c>
      <c r="D24">
        <f t="shared" si="6"/>
        <v>6000</v>
      </c>
      <c r="E24">
        <f>D24+E23</f>
        <v>8550</v>
      </c>
      <c r="F24">
        <v>8100</v>
      </c>
      <c r="G24">
        <v>2100</v>
      </c>
      <c r="H24">
        <f t="shared" ref="H24:H28" si="7">C24+H23</f>
        <v>437.5</v>
      </c>
      <c r="J24">
        <v>137.5</v>
      </c>
      <c r="K24">
        <v>1200</v>
      </c>
    </row>
    <row r="25" spans="1:11" x14ac:dyDescent="0.25">
      <c r="B25">
        <v>460</v>
      </c>
      <c r="C25">
        <f>(B24-B25)/10</f>
        <v>74</v>
      </c>
      <c r="D25">
        <f t="shared" si="6"/>
        <v>1480</v>
      </c>
      <c r="E25">
        <f t="shared" ref="E25:E28" si="8">D25+E24</f>
        <v>10030</v>
      </c>
      <c r="H25">
        <f t="shared" si="7"/>
        <v>511.5</v>
      </c>
      <c r="J25">
        <v>437.5</v>
      </c>
      <c r="K25">
        <v>1200</v>
      </c>
    </row>
    <row r="26" spans="1:11" x14ac:dyDescent="0.25">
      <c r="B26">
        <v>460</v>
      </c>
      <c r="C26">
        <v>300</v>
      </c>
      <c r="D26">
        <f t="shared" si="6"/>
        <v>6000</v>
      </c>
      <c r="E26">
        <f t="shared" si="8"/>
        <v>16030</v>
      </c>
      <c r="G26">
        <v>15000</v>
      </c>
      <c r="H26">
        <f t="shared" si="7"/>
        <v>811.5</v>
      </c>
      <c r="J26">
        <v>511.5</v>
      </c>
      <c r="K26">
        <v>460</v>
      </c>
    </row>
    <row r="27" spans="1:11" x14ac:dyDescent="0.25">
      <c r="B27">
        <v>25</v>
      </c>
      <c r="C27">
        <f>(B26-B27)/10</f>
        <v>43.5</v>
      </c>
      <c r="D27">
        <f t="shared" si="6"/>
        <v>870</v>
      </c>
      <c r="E27">
        <f t="shared" si="8"/>
        <v>16900</v>
      </c>
      <c r="H27">
        <f t="shared" si="7"/>
        <v>855</v>
      </c>
      <c r="J27">
        <v>811.5</v>
      </c>
      <c r="K27">
        <v>460</v>
      </c>
    </row>
    <row r="28" spans="1:11" x14ac:dyDescent="0.25">
      <c r="B28">
        <v>25</v>
      </c>
      <c r="C28">
        <v>120</v>
      </c>
      <c r="D28">
        <f t="shared" si="6"/>
        <v>2400</v>
      </c>
      <c r="E28">
        <f t="shared" si="8"/>
        <v>19300</v>
      </c>
      <c r="H28">
        <f t="shared" si="7"/>
        <v>975</v>
      </c>
      <c r="J28">
        <v>855</v>
      </c>
      <c r="K28">
        <v>25</v>
      </c>
    </row>
    <row r="29" spans="1:11" x14ac:dyDescent="0.25">
      <c r="C29">
        <f>SUM(C22:C28)</f>
        <v>975</v>
      </c>
      <c r="J29">
        <v>975</v>
      </c>
      <c r="K29">
        <v>25</v>
      </c>
    </row>
    <row r="31" spans="1:11" x14ac:dyDescent="0.25">
      <c r="A31" s="1">
        <v>430</v>
      </c>
    </row>
    <row r="32" spans="1:11" x14ac:dyDescent="0.25">
      <c r="A32" t="s">
        <v>7</v>
      </c>
      <c r="B32" t="s">
        <v>4</v>
      </c>
      <c r="C32" t="s">
        <v>5</v>
      </c>
      <c r="D32" t="s">
        <v>6</v>
      </c>
      <c r="E32" t="s">
        <v>9</v>
      </c>
      <c r="F32" t="s">
        <v>8</v>
      </c>
      <c r="G32" t="s">
        <v>10</v>
      </c>
      <c r="H32" t="s">
        <v>11</v>
      </c>
      <c r="J32" t="s">
        <v>11</v>
      </c>
      <c r="K32" t="s">
        <v>4</v>
      </c>
    </row>
    <row r="33" spans="1:11" x14ac:dyDescent="0.25">
      <c r="B33">
        <v>25</v>
      </c>
      <c r="C33">
        <v>20</v>
      </c>
      <c r="D33">
        <v>200</v>
      </c>
      <c r="E33">
        <v>200</v>
      </c>
      <c r="F33">
        <f>E33</f>
        <v>200</v>
      </c>
      <c r="H33">
        <f>C33</f>
        <v>20</v>
      </c>
      <c r="J33">
        <v>0</v>
      </c>
      <c r="K33">
        <v>25</v>
      </c>
    </row>
    <row r="34" spans="1:11" x14ac:dyDescent="0.25">
      <c r="A34">
        <v>25</v>
      </c>
      <c r="B34">
        <v>1200</v>
      </c>
      <c r="C34">
        <f>(B34-A34)/10</f>
        <v>117.5</v>
      </c>
      <c r="D34">
        <f t="shared" ref="D34:D39" si="9">C34*20</f>
        <v>2350</v>
      </c>
      <c r="E34">
        <f>E33+D34</f>
        <v>2550</v>
      </c>
      <c r="H34">
        <f>C34+H33</f>
        <v>137.5</v>
      </c>
      <c r="J34">
        <v>20</v>
      </c>
      <c r="K34">
        <v>25</v>
      </c>
    </row>
    <row r="35" spans="1:11" x14ac:dyDescent="0.25">
      <c r="B35">
        <v>1200</v>
      </c>
      <c r="C35">
        <v>300</v>
      </c>
      <c r="D35">
        <f t="shared" si="9"/>
        <v>6000</v>
      </c>
      <c r="E35">
        <f>D35+E34</f>
        <v>8550</v>
      </c>
      <c r="F35">
        <v>8300</v>
      </c>
      <c r="G35">
        <f>(E37-F35)/4</f>
        <v>1947.5</v>
      </c>
      <c r="H35">
        <f t="shared" ref="H35:H39" si="10">C35+H34</f>
        <v>437.5</v>
      </c>
      <c r="J35">
        <v>137.5</v>
      </c>
      <c r="K35">
        <v>1200</v>
      </c>
    </row>
    <row r="36" spans="1:11" x14ac:dyDescent="0.25">
      <c r="B36">
        <v>430</v>
      </c>
      <c r="C36">
        <f>(B35-B36)/10</f>
        <v>77</v>
      </c>
      <c r="D36">
        <f t="shared" si="9"/>
        <v>1540</v>
      </c>
      <c r="E36">
        <f t="shared" ref="E36:E39" si="11">D36+E35</f>
        <v>10090</v>
      </c>
      <c r="H36">
        <f t="shared" si="10"/>
        <v>514.5</v>
      </c>
      <c r="J36">
        <v>437.5</v>
      </c>
      <c r="K36">
        <v>1200</v>
      </c>
    </row>
    <row r="37" spans="1:11" x14ac:dyDescent="0.25">
      <c r="B37">
        <v>430</v>
      </c>
      <c r="C37">
        <v>300</v>
      </c>
      <c r="D37">
        <f t="shared" si="9"/>
        <v>6000</v>
      </c>
      <c r="E37">
        <f t="shared" si="11"/>
        <v>16090</v>
      </c>
      <c r="G37">
        <v>15000</v>
      </c>
      <c r="H37">
        <f t="shared" si="10"/>
        <v>814.5</v>
      </c>
      <c r="J37">
        <v>514.5</v>
      </c>
      <c r="K37">
        <v>430</v>
      </c>
    </row>
    <row r="38" spans="1:11" x14ac:dyDescent="0.25">
      <c r="B38">
        <v>25</v>
      </c>
      <c r="C38">
        <f>(B37-B38)/10</f>
        <v>40.5</v>
      </c>
      <c r="D38">
        <f t="shared" si="9"/>
        <v>810</v>
      </c>
      <c r="E38">
        <f t="shared" si="11"/>
        <v>16900</v>
      </c>
      <c r="H38">
        <f t="shared" si="10"/>
        <v>855</v>
      </c>
      <c r="J38">
        <v>814.5</v>
      </c>
      <c r="K38">
        <v>430</v>
      </c>
    </row>
    <row r="39" spans="1:11" x14ac:dyDescent="0.25">
      <c r="B39">
        <v>25</v>
      </c>
      <c r="C39">
        <v>120</v>
      </c>
      <c r="D39">
        <f t="shared" si="9"/>
        <v>2400</v>
      </c>
      <c r="E39">
        <f t="shared" si="11"/>
        <v>19300</v>
      </c>
      <c r="H39">
        <f t="shared" si="10"/>
        <v>975</v>
      </c>
      <c r="J39">
        <v>855</v>
      </c>
      <c r="K39">
        <v>25</v>
      </c>
    </row>
    <row r="40" spans="1:11" x14ac:dyDescent="0.25">
      <c r="J40">
        <v>975</v>
      </c>
      <c r="K40">
        <v>25</v>
      </c>
    </row>
    <row r="41" spans="1:11" x14ac:dyDescent="0.25">
      <c r="A41" s="1">
        <v>400</v>
      </c>
    </row>
    <row r="42" spans="1:11" x14ac:dyDescent="0.25">
      <c r="A42" t="s">
        <v>7</v>
      </c>
      <c r="B42" t="s">
        <v>4</v>
      </c>
      <c r="C42" t="s">
        <v>5</v>
      </c>
      <c r="D42" t="s">
        <v>6</v>
      </c>
      <c r="E42" t="s">
        <v>9</v>
      </c>
      <c r="F42" t="s">
        <v>8</v>
      </c>
      <c r="G42" t="s">
        <v>10</v>
      </c>
      <c r="H42" t="s">
        <v>11</v>
      </c>
      <c r="J42" t="s">
        <v>11</v>
      </c>
      <c r="K42" t="s">
        <v>4</v>
      </c>
    </row>
    <row r="43" spans="1:11" x14ac:dyDescent="0.25">
      <c r="B43">
        <v>25</v>
      </c>
      <c r="C43">
        <v>20</v>
      </c>
      <c r="D43">
        <v>200</v>
      </c>
      <c r="E43">
        <v>200</v>
      </c>
      <c r="F43">
        <f>E43</f>
        <v>200</v>
      </c>
      <c r="H43">
        <f>C43</f>
        <v>20</v>
      </c>
      <c r="J43">
        <v>0</v>
      </c>
      <c r="K43">
        <v>25</v>
      </c>
    </row>
    <row r="44" spans="1:11" x14ac:dyDescent="0.25">
      <c r="A44">
        <v>25</v>
      </c>
      <c r="B44">
        <v>1200</v>
      </c>
      <c r="C44">
        <f>(B44-A44)/10</f>
        <v>117.5</v>
      </c>
      <c r="D44">
        <f t="shared" ref="D44:D49" si="12">C44*20</f>
        <v>2350</v>
      </c>
      <c r="E44">
        <f>E43+D44</f>
        <v>2550</v>
      </c>
      <c r="H44">
        <f>C44+H43</f>
        <v>137.5</v>
      </c>
      <c r="J44">
        <v>20</v>
      </c>
      <c r="K44">
        <v>25</v>
      </c>
    </row>
    <row r="45" spans="1:11" x14ac:dyDescent="0.25">
      <c r="B45">
        <v>1200</v>
      </c>
      <c r="C45">
        <v>300</v>
      </c>
      <c r="D45">
        <f t="shared" si="12"/>
        <v>6000</v>
      </c>
      <c r="E45">
        <f>D45+E44</f>
        <v>8550</v>
      </c>
      <c r="F45">
        <v>8300</v>
      </c>
      <c r="G45">
        <f>(E47-F45)/4</f>
        <v>1962.5</v>
      </c>
      <c r="H45">
        <f t="shared" ref="H45:H49" si="13">C45+H44</f>
        <v>437.5</v>
      </c>
      <c r="J45">
        <v>137.5</v>
      </c>
      <c r="K45">
        <v>1200</v>
      </c>
    </row>
    <row r="46" spans="1:11" x14ac:dyDescent="0.25">
      <c r="B46">
        <v>400</v>
      </c>
      <c r="C46">
        <f>(B45-B46)/10</f>
        <v>80</v>
      </c>
      <c r="D46">
        <f t="shared" si="12"/>
        <v>1600</v>
      </c>
      <c r="E46">
        <f t="shared" ref="E46:E49" si="14">D46+E45</f>
        <v>10150</v>
      </c>
      <c r="H46">
        <f t="shared" si="13"/>
        <v>517.5</v>
      </c>
      <c r="J46">
        <v>437.5</v>
      </c>
      <c r="K46">
        <v>1200</v>
      </c>
    </row>
    <row r="47" spans="1:11" x14ac:dyDescent="0.25">
      <c r="B47">
        <v>400</v>
      </c>
      <c r="C47">
        <v>300</v>
      </c>
      <c r="D47">
        <f t="shared" si="12"/>
        <v>6000</v>
      </c>
      <c r="E47">
        <f t="shared" si="14"/>
        <v>16150</v>
      </c>
      <c r="G47">
        <v>15000</v>
      </c>
      <c r="H47">
        <f t="shared" si="13"/>
        <v>817.5</v>
      </c>
      <c r="J47">
        <v>517.5</v>
      </c>
      <c r="K47">
        <v>400</v>
      </c>
    </row>
    <row r="48" spans="1:11" x14ac:dyDescent="0.25">
      <c r="B48">
        <v>25</v>
      </c>
      <c r="C48">
        <f>(B47-B48)/10</f>
        <v>37.5</v>
      </c>
      <c r="D48">
        <f t="shared" si="12"/>
        <v>750</v>
      </c>
      <c r="E48">
        <f t="shared" si="14"/>
        <v>16900</v>
      </c>
      <c r="H48">
        <f t="shared" si="13"/>
        <v>855</v>
      </c>
      <c r="J48">
        <v>817.5</v>
      </c>
      <c r="K48">
        <v>400</v>
      </c>
    </row>
    <row r="49" spans="1:11" x14ac:dyDescent="0.25">
      <c r="B49">
        <v>25</v>
      </c>
      <c r="C49">
        <v>120</v>
      </c>
      <c r="D49">
        <f t="shared" si="12"/>
        <v>2400</v>
      </c>
      <c r="E49">
        <f t="shared" si="14"/>
        <v>19300</v>
      </c>
      <c r="H49">
        <f t="shared" si="13"/>
        <v>975</v>
      </c>
      <c r="J49">
        <v>855</v>
      </c>
      <c r="K49">
        <v>25</v>
      </c>
    </row>
    <row r="50" spans="1:11" x14ac:dyDescent="0.25">
      <c r="J50">
        <v>975</v>
      </c>
      <c r="K50">
        <v>25</v>
      </c>
    </row>
    <row r="52" spans="1:11" x14ac:dyDescent="0.25">
      <c r="A52" s="1">
        <v>370</v>
      </c>
    </row>
    <row r="53" spans="1:11" x14ac:dyDescent="0.25">
      <c r="A53" t="s">
        <v>7</v>
      </c>
      <c r="B53" t="s">
        <v>4</v>
      </c>
      <c r="C53" t="s">
        <v>5</v>
      </c>
      <c r="D53" t="s">
        <v>6</v>
      </c>
      <c r="E53" t="s">
        <v>9</v>
      </c>
      <c r="F53" t="s">
        <v>8</v>
      </c>
      <c r="G53" t="s">
        <v>10</v>
      </c>
      <c r="H53" t="s">
        <v>11</v>
      </c>
      <c r="J53" t="s">
        <v>11</v>
      </c>
      <c r="K53" t="s">
        <v>4</v>
      </c>
    </row>
    <row r="54" spans="1:11" x14ac:dyDescent="0.25">
      <c r="B54">
        <v>25</v>
      </c>
      <c r="C54">
        <v>20</v>
      </c>
      <c r="D54">
        <v>200</v>
      </c>
      <c r="E54">
        <v>200</v>
      </c>
      <c r="F54">
        <f>E54</f>
        <v>200</v>
      </c>
      <c r="H54">
        <f>C54</f>
        <v>20</v>
      </c>
      <c r="J54">
        <v>0</v>
      </c>
      <c r="K54">
        <v>25</v>
      </c>
    </row>
    <row r="55" spans="1:11" x14ac:dyDescent="0.25">
      <c r="A55">
        <v>25</v>
      </c>
      <c r="B55">
        <v>1200</v>
      </c>
      <c r="C55">
        <f>(B55-A55)/10</f>
        <v>117.5</v>
      </c>
      <c r="D55">
        <f t="shared" ref="D55:D60" si="15">C55*20</f>
        <v>2350</v>
      </c>
      <c r="E55">
        <f>E54+D55</f>
        <v>2550</v>
      </c>
      <c r="H55">
        <f>C55+H54</f>
        <v>137.5</v>
      </c>
      <c r="J55">
        <v>20</v>
      </c>
      <c r="K55">
        <v>25</v>
      </c>
    </row>
    <row r="56" spans="1:11" x14ac:dyDescent="0.25">
      <c r="B56">
        <v>1200</v>
      </c>
      <c r="C56">
        <v>300</v>
      </c>
      <c r="D56">
        <f t="shared" si="15"/>
        <v>6000</v>
      </c>
      <c r="E56">
        <f>D56+E55</f>
        <v>8550</v>
      </c>
      <c r="F56">
        <v>8300</v>
      </c>
      <c r="G56">
        <f>(E58-F56)/4</f>
        <v>1977.5</v>
      </c>
      <c r="H56">
        <f t="shared" ref="H56:H60" si="16">C56+H55</f>
        <v>437.5</v>
      </c>
      <c r="J56">
        <v>137.5</v>
      </c>
      <c r="K56">
        <v>1200</v>
      </c>
    </row>
    <row r="57" spans="1:11" x14ac:dyDescent="0.25">
      <c r="B57">
        <v>370</v>
      </c>
      <c r="C57">
        <f>(B56-B57)/10</f>
        <v>83</v>
      </c>
      <c r="D57">
        <f t="shared" si="15"/>
        <v>1660</v>
      </c>
      <c r="E57">
        <f t="shared" ref="E57:E60" si="17">D57+E56</f>
        <v>10210</v>
      </c>
      <c r="H57">
        <f t="shared" si="16"/>
        <v>520.5</v>
      </c>
      <c r="J57">
        <v>437.5</v>
      </c>
      <c r="K57">
        <v>1200</v>
      </c>
    </row>
    <row r="58" spans="1:11" x14ac:dyDescent="0.25">
      <c r="B58">
        <v>370</v>
      </c>
      <c r="C58">
        <v>300</v>
      </c>
      <c r="D58">
        <f t="shared" si="15"/>
        <v>6000</v>
      </c>
      <c r="E58">
        <f t="shared" si="17"/>
        <v>16210</v>
      </c>
      <c r="G58">
        <v>15000</v>
      </c>
      <c r="H58">
        <f t="shared" si="16"/>
        <v>820.5</v>
      </c>
      <c r="J58">
        <v>520.5</v>
      </c>
      <c r="K58">
        <v>370</v>
      </c>
    </row>
    <row r="59" spans="1:11" x14ac:dyDescent="0.25">
      <c r="B59">
        <v>25</v>
      </c>
      <c r="C59">
        <f>(B58-B59)/10</f>
        <v>34.5</v>
      </c>
      <c r="D59">
        <f t="shared" si="15"/>
        <v>690</v>
      </c>
      <c r="E59">
        <f t="shared" si="17"/>
        <v>16900</v>
      </c>
      <c r="H59">
        <f t="shared" si="16"/>
        <v>855</v>
      </c>
      <c r="J59">
        <v>820.5</v>
      </c>
      <c r="K59">
        <v>370</v>
      </c>
    </row>
    <row r="60" spans="1:11" x14ac:dyDescent="0.25">
      <c r="B60">
        <v>25</v>
      </c>
      <c r="C60">
        <v>120</v>
      </c>
      <c r="D60">
        <f t="shared" si="15"/>
        <v>2400</v>
      </c>
      <c r="E60">
        <f t="shared" si="17"/>
        <v>19300</v>
      </c>
      <c r="H60">
        <f t="shared" si="16"/>
        <v>975</v>
      </c>
      <c r="J60">
        <v>855</v>
      </c>
      <c r="K60">
        <v>25</v>
      </c>
    </row>
    <row r="61" spans="1:11" x14ac:dyDescent="0.25">
      <c r="J61">
        <v>975</v>
      </c>
      <c r="K61">
        <v>25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B6" sqref="B6"/>
    </sheetView>
  </sheetViews>
  <sheetFormatPr defaultRowHeight="15" x14ac:dyDescent="0.25"/>
  <cols>
    <col min="1" max="1" width="7.7109375" bestFit="1" customWidth="1"/>
    <col min="2" max="2" width="11.42578125" bestFit="1" customWidth="1"/>
    <col min="3" max="3" width="12.28515625" bestFit="1" customWidth="1"/>
    <col min="4" max="4" width="8.42578125" bestFit="1" customWidth="1"/>
    <col min="5" max="5" width="12.5703125" bestFit="1" customWidth="1"/>
    <col min="6" max="6" width="9.85546875" bestFit="1" customWidth="1"/>
    <col min="7" max="7" width="13.7109375" bestFit="1" customWidth="1"/>
    <col min="8" max="8" width="9.7109375" bestFit="1" customWidth="1"/>
  </cols>
  <sheetData>
    <row r="1" spans="1:11" x14ac:dyDescent="0.25">
      <c r="A1" s="1">
        <v>340</v>
      </c>
    </row>
    <row r="2" spans="1:11" x14ac:dyDescent="0.25">
      <c r="A2" t="s">
        <v>7</v>
      </c>
      <c r="B2" t="s">
        <v>4</v>
      </c>
      <c r="C2" t="s">
        <v>5</v>
      </c>
      <c r="D2" t="s">
        <v>6</v>
      </c>
      <c r="E2" t="s">
        <v>9</v>
      </c>
      <c r="F2" t="s">
        <v>8</v>
      </c>
      <c r="G2" t="s">
        <v>10</v>
      </c>
      <c r="H2" t="s">
        <v>11</v>
      </c>
      <c r="J2" t="s">
        <v>11</v>
      </c>
      <c r="K2" t="s">
        <v>4</v>
      </c>
    </row>
    <row r="3" spans="1:11" x14ac:dyDescent="0.25">
      <c r="B3">
        <v>25</v>
      </c>
      <c r="C3">
        <v>20</v>
      </c>
      <c r="D3">
        <v>200</v>
      </c>
      <c r="E3">
        <v>200</v>
      </c>
      <c r="F3">
        <f>E3</f>
        <v>200</v>
      </c>
      <c r="H3">
        <f>C3</f>
        <v>20</v>
      </c>
      <c r="J3">
        <v>0</v>
      </c>
      <c r="K3">
        <v>25</v>
      </c>
    </row>
    <row r="4" spans="1:11" x14ac:dyDescent="0.25">
      <c r="A4">
        <v>25</v>
      </c>
      <c r="B4">
        <v>1200</v>
      </c>
      <c r="C4">
        <f>(B4-A4)/10</f>
        <v>117.5</v>
      </c>
      <c r="D4">
        <f t="shared" ref="D4:D9" si="0">C4*20</f>
        <v>2350</v>
      </c>
      <c r="E4">
        <f>E3+D4</f>
        <v>2550</v>
      </c>
      <c r="H4">
        <f>C4+H3</f>
        <v>137.5</v>
      </c>
      <c r="J4">
        <v>20</v>
      </c>
      <c r="K4">
        <v>25</v>
      </c>
    </row>
    <row r="5" spans="1:11" x14ac:dyDescent="0.25">
      <c r="B5">
        <v>1200</v>
      </c>
      <c r="C5">
        <v>300</v>
      </c>
      <c r="D5">
        <f t="shared" si="0"/>
        <v>6000</v>
      </c>
      <c r="E5">
        <f>D5+E4</f>
        <v>8550</v>
      </c>
      <c r="F5">
        <v>8300</v>
      </c>
      <c r="G5">
        <f>(E7-F5)/4</f>
        <v>1977.5</v>
      </c>
      <c r="H5">
        <f t="shared" ref="H5:H9" si="1">C5+H4</f>
        <v>437.5</v>
      </c>
      <c r="J5">
        <v>137.5</v>
      </c>
      <c r="K5">
        <v>1200</v>
      </c>
    </row>
    <row r="6" spans="1:11" x14ac:dyDescent="0.25">
      <c r="B6">
        <v>370</v>
      </c>
      <c r="C6">
        <f>(B5-B6)/10</f>
        <v>83</v>
      </c>
      <c r="D6">
        <f t="shared" si="0"/>
        <v>1660</v>
      </c>
      <c r="E6">
        <f t="shared" ref="E6:E9" si="2">D6+E5</f>
        <v>10210</v>
      </c>
      <c r="H6">
        <f t="shared" si="1"/>
        <v>520.5</v>
      </c>
      <c r="J6">
        <v>437.5</v>
      </c>
      <c r="K6">
        <v>1200</v>
      </c>
    </row>
    <row r="7" spans="1:11" x14ac:dyDescent="0.25">
      <c r="B7">
        <v>370</v>
      </c>
      <c r="C7">
        <v>300</v>
      </c>
      <c r="D7">
        <f t="shared" si="0"/>
        <v>6000</v>
      </c>
      <c r="E7">
        <f t="shared" si="2"/>
        <v>16210</v>
      </c>
      <c r="G7">
        <v>15000</v>
      </c>
      <c r="H7">
        <f t="shared" si="1"/>
        <v>820.5</v>
      </c>
      <c r="J7">
        <v>520.5</v>
      </c>
      <c r="K7">
        <v>370</v>
      </c>
    </row>
    <row r="8" spans="1:11" x14ac:dyDescent="0.25">
      <c r="B8">
        <v>25</v>
      </c>
      <c r="C8">
        <f>(B7-B8)/10</f>
        <v>34.5</v>
      </c>
      <c r="D8">
        <f t="shared" si="0"/>
        <v>690</v>
      </c>
      <c r="E8">
        <f t="shared" si="2"/>
        <v>16900</v>
      </c>
      <c r="H8">
        <f t="shared" si="1"/>
        <v>855</v>
      </c>
      <c r="J8">
        <v>820.5</v>
      </c>
      <c r="K8">
        <v>370</v>
      </c>
    </row>
    <row r="9" spans="1:11" x14ac:dyDescent="0.25">
      <c r="B9">
        <v>25</v>
      </c>
      <c r="C9">
        <v>120</v>
      </c>
      <c r="D9">
        <f t="shared" si="0"/>
        <v>2400</v>
      </c>
      <c r="E9">
        <f t="shared" si="2"/>
        <v>19300</v>
      </c>
      <c r="H9">
        <f t="shared" si="1"/>
        <v>975</v>
      </c>
      <c r="J9">
        <v>855</v>
      </c>
      <c r="K9">
        <v>25</v>
      </c>
    </row>
    <row r="10" spans="1:11" x14ac:dyDescent="0.25">
      <c r="J10">
        <v>975</v>
      </c>
      <c r="K10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Guolei</cp:lastModifiedBy>
  <dcterms:created xsi:type="dcterms:W3CDTF">2015-08-02T19:01:15Z</dcterms:created>
  <dcterms:modified xsi:type="dcterms:W3CDTF">2016-04-19T10:01:04Z</dcterms:modified>
</cp:coreProperties>
</file>